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Космонавтов34_2" sheetId="1" r:id="rId1"/>
  </sheets>
  <calcPr calcId="145621"/>
</workbook>
</file>

<file path=xl/calcChain.xml><?xml version="1.0" encoding="utf-8"?>
<calcChain xmlns="http://schemas.openxmlformats.org/spreadsheetml/2006/main">
  <c r="H121" i="1" l="1"/>
  <c r="H120" i="1"/>
  <c r="H119" i="1"/>
  <c r="H118" i="1"/>
  <c r="H117" i="1"/>
  <c r="H122" i="1" s="1"/>
  <c r="H116" i="1"/>
  <c r="H113" i="1"/>
  <c r="H112" i="1"/>
  <c r="H111" i="1"/>
  <c r="H110" i="1"/>
  <c r="H114" i="1" s="1"/>
  <c r="H106" i="1"/>
  <c r="H107" i="1" s="1"/>
  <c r="H105" i="1"/>
  <c r="H103" i="1"/>
  <c r="H102" i="1"/>
  <c r="H101" i="1"/>
  <c r="H100" i="1"/>
  <c r="H97" i="1"/>
  <c r="H96" i="1"/>
  <c r="H95" i="1"/>
  <c r="H94" i="1"/>
  <c r="H98" i="1" s="1"/>
  <c r="H91" i="1"/>
  <c r="H90" i="1"/>
  <c r="H89" i="1"/>
  <c r="H92" i="1" s="1"/>
  <c r="H86" i="1"/>
  <c r="H85" i="1"/>
  <c r="H84" i="1"/>
  <c r="H87" i="1" s="1"/>
  <c r="H80" i="1"/>
  <c r="H79" i="1"/>
  <c r="H78" i="1"/>
  <c r="H77" i="1"/>
  <c r="H76" i="1"/>
  <c r="H75" i="1"/>
  <c r="H74" i="1"/>
  <c r="H81" i="1" s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71" i="1" s="1"/>
  <c r="H41" i="1"/>
  <c r="H39" i="1"/>
  <c r="H38" i="1"/>
  <c r="H37" i="1"/>
  <c r="H36" i="1"/>
  <c r="H33" i="1"/>
  <c r="H32" i="1"/>
  <c r="H31" i="1"/>
  <c r="H30" i="1"/>
  <c r="H29" i="1"/>
  <c r="H28" i="1"/>
  <c r="H34" i="1" s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5" i="1" s="1"/>
  <c r="H124" i="1" l="1"/>
</calcChain>
</file>

<file path=xl/sharedStrings.xml><?xml version="1.0" encoding="utf-8"?>
<sst xmlns="http://schemas.openxmlformats.org/spreadsheetml/2006/main" count="276" uniqueCount="167">
  <si>
    <t>Приложение к п.п.  7.6</t>
  </si>
  <si>
    <t>о выполненных работах и списании материалов в жилом доме:</t>
  </si>
  <si>
    <t xml:space="preserve">Космонавтов 34/2 </t>
  </si>
  <si>
    <t>в январе  2018 года</t>
  </si>
  <si>
    <t xml:space="preserve">                  ВИД РАБОТ</t>
  </si>
  <si>
    <t>НАИМЕНОВАНИЕ МАТЕРИАЛОВ</t>
  </si>
  <si>
    <t>ЕД. ИЗМ</t>
  </si>
  <si>
    <t>КОЛ-ВО</t>
  </si>
  <si>
    <t>ЦЕНА</t>
  </si>
  <si>
    <t>СУММА</t>
  </si>
  <si>
    <t>2.2.1.3 т 16</t>
  </si>
  <si>
    <t>100шт-100</t>
  </si>
  <si>
    <t>Установка насоса на хвс вт/п</t>
  </si>
  <si>
    <t>Насос МНI 802 ЕМ</t>
  </si>
  <si>
    <t>шт</t>
  </si>
  <si>
    <t>Установка зонтика над вен.канал</t>
  </si>
  <si>
    <t>Покрытие вент.каналов 50*900*</t>
  </si>
  <si>
    <t>2.2.2.1т20пр</t>
  </si>
  <si>
    <t>100м-2,9кг</t>
  </si>
  <si>
    <t>кв.34</t>
  </si>
  <si>
    <t>Саморез41*3,5</t>
  </si>
  <si>
    <t>Частичная замена тр-да с.о в кв.119</t>
  </si>
  <si>
    <t>Американка в/н 3/4</t>
  </si>
  <si>
    <t>через перекрытие с кв.123</t>
  </si>
  <si>
    <t>Муфта вн/р 25*3/4</t>
  </si>
  <si>
    <t>Муфта н/р 25*3/4</t>
  </si>
  <si>
    <t>м</t>
  </si>
  <si>
    <t>Труба PN20*25</t>
  </si>
  <si>
    <t>Угольник L 25*45</t>
  </si>
  <si>
    <t xml:space="preserve">Частичная замена тр-да хвс в т/п </t>
  </si>
  <si>
    <t>Муфта переходн.40*32</t>
  </si>
  <si>
    <t>под кв.148</t>
  </si>
  <si>
    <t>Тройник 32</t>
  </si>
  <si>
    <t>Тройник перех. 32*20</t>
  </si>
  <si>
    <t>Труба PN 20*32</t>
  </si>
  <si>
    <t>Угольник L 32*90</t>
  </si>
  <si>
    <t>Муфта вн/р 32*1</t>
  </si>
  <si>
    <t>Установка светдиод.свет.2п при вх.</t>
  </si>
  <si>
    <t>Светильник светдиод. «ПЕРСЕЙ»</t>
  </si>
  <si>
    <t>Ревизия электропроводки в т/п</t>
  </si>
  <si>
    <t>Сжим У733М</t>
  </si>
  <si>
    <t xml:space="preserve">Демонтаж насоса ; установка </t>
  </si>
  <si>
    <t>ч/час</t>
  </si>
  <si>
    <t>насоса ( 2 чел)</t>
  </si>
  <si>
    <t>Итого:</t>
  </si>
  <si>
    <t>в феврале  2018 года</t>
  </si>
  <si>
    <t>2.2.2.3т46пр</t>
  </si>
  <si>
    <t xml:space="preserve">Посытка тротуара пескопастой </t>
  </si>
  <si>
    <t>Соль</t>
  </si>
  <si>
    <t>кг</t>
  </si>
  <si>
    <t>Замена эл.ламп  т/п; 5п 1,5</t>
  </si>
  <si>
    <t>Лампа эл.60Вт</t>
  </si>
  <si>
    <t>Закраска граффити на фасаде зд-ия</t>
  </si>
  <si>
    <t>Краска фасад. Латекс</t>
  </si>
  <si>
    <t>(4 м)</t>
  </si>
  <si>
    <t>Профилюкс №21</t>
  </si>
  <si>
    <t>2.2.2.1 т 26 пр</t>
  </si>
  <si>
    <t>закраска граффити ; выдача крски</t>
  </si>
  <si>
    <t>2.2.2.1т37 пр</t>
  </si>
  <si>
    <t>в марте  2018 года</t>
  </si>
  <si>
    <t>Замена эл.ламп   т/п</t>
  </si>
  <si>
    <t>Частичная замена электропров. в т/п</t>
  </si>
  <si>
    <t>Кабель АВВГ-П 2*2,5 ож</t>
  </si>
  <si>
    <t>Изолента ПВХ</t>
  </si>
  <si>
    <t>в апреле  2018 года</t>
  </si>
  <si>
    <t>Замена почтового ящика для сбора</t>
  </si>
  <si>
    <t>Ящик почтов. «ЭЛИТ»мод.ПЯ01.04</t>
  </si>
  <si>
    <t>Показаний 1,2,3 ,4,5под.</t>
  </si>
  <si>
    <t>Саморез 41*3,5</t>
  </si>
  <si>
    <t>Побелка деревьев на придомовой тер-рии</t>
  </si>
  <si>
    <t>Известь стр.не гаш.</t>
  </si>
  <si>
    <t>Частичная замена  тр-да хвс в т/п под</t>
  </si>
  <si>
    <t>Труба PN20*40</t>
  </si>
  <si>
    <t>кв.1 (L-12м)</t>
  </si>
  <si>
    <t>Труба PN20*32</t>
  </si>
  <si>
    <t>Тройник перех.40*32</t>
  </si>
  <si>
    <t>Угольник L32*90</t>
  </si>
  <si>
    <t>Угольник L40*90</t>
  </si>
  <si>
    <t>Муфта 40</t>
  </si>
  <si>
    <t>Муфта с мет. Вн/р 40*1 1/4</t>
  </si>
  <si>
    <t>Кран  шаров. BRASS 32</t>
  </si>
  <si>
    <t>Кран  шаров. BRASS 40</t>
  </si>
  <si>
    <t>Эл. соединение нар. 1 1/4</t>
  </si>
  <si>
    <t xml:space="preserve">эл. соединение нар. 1 </t>
  </si>
  <si>
    <t xml:space="preserve">Замена участка тр-да канализации т/п </t>
  </si>
  <si>
    <t>Отвод д.110*45</t>
  </si>
  <si>
    <t>2 под. кв.39,40</t>
  </si>
  <si>
    <t>Изготовление и установка зонтика над</t>
  </si>
  <si>
    <t>Покрытие вент.каналов  50*900</t>
  </si>
  <si>
    <t>м.п</t>
  </si>
  <si>
    <t>вент.каналом  над кв.</t>
  </si>
  <si>
    <t>Замена крана на стояке хвс в кв.60</t>
  </si>
  <si>
    <t>Кран шаров. BASE бабоч.вн/вн 1/2</t>
  </si>
  <si>
    <t xml:space="preserve">Уборка придомовой территории (выход из  </t>
  </si>
  <si>
    <t>Мешки мус. 180Л</t>
  </si>
  <si>
    <t>зимы)</t>
  </si>
  <si>
    <t xml:space="preserve">Окрашивание малых форм на придомовой  </t>
  </si>
  <si>
    <t>Эмаль ПФ-115</t>
  </si>
  <si>
    <t>(12,5м2)</t>
  </si>
  <si>
    <t>Кисть 30*70 мм</t>
  </si>
  <si>
    <t xml:space="preserve">Уайт-спирит </t>
  </si>
  <si>
    <t>л</t>
  </si>
  <si>
    <t>Окрашивание тр-да в р/у</t>
  </si>
  <si>
    <t>(25м2)</t>
  </si>
  <si>
    <t>Кисть флейц.75 мм</t>
  </si>
  <si>
    <t>Уайт-спирит</t>
  </si>
  <si>
    <t xml:space="preserve">Работы по побелки деревьев на придомовой </t>
  </si>
  <si>
    <t>территории</t>
  </si>
  <si>
    <t>в мае 2018 года</t>
  </si>
  <si>
    <t>Замена крана  2 под на полив (1 шт)</t>
  </si>
  <si>
    <t>Кран шаров BRASS 20</t>
  </si>
  <si>
    <t>Муфта 20</t>
  </si>
  <si>
    <t>Муфта н/р 20*1/2</t>
  </si>
  <si>
    <t>Угольник н/р 20*1/2</t>
  </si>
  <si>
    <t>Угольник L20*90</t>
  </si>
  <si>
    <t xml:space="preserve">Ревизия грязевика в р/у </t>
  </si>
  <si>
    <t>Болт М 16*65</t>
  </si>
  <si>
    <t>2.2.2.2.3т47пр</t>
  </si>
  <si>
    <t>Гайка М16</t>
  </si>
  <si>
    <t>в июле 2018 года</t>
  </si>
  <si>
    <t>Окраска скамеек  ( выдана Совету</t>
  </si>
  <si>
    <t>2.2.2.2т37пр</t>
  </si>
  <si>
    <t>дома)</t>
  </si>
  <si>
    <t>Кисть плоск. 50Мм</t>
  </si>
  <si>
    <t>Замена эл.ламп  т/п; 5п 1,5,3п 9,4,5эт</t>
  </si>
  <si>
    <t>Замена прокладок при установки огранич.</t>
  </si>
  <si>
    <t>Техпластина ТМКЩ 4мм</t>
  </si>
  <si>
    <t>устройств- подготовка к отопит сезону</t>
  </si>
  <si>
    <t>Замена электроламп 2 п-4эт</t>
  </si>
  <si>
    <t>Лампа эл 60Вт</t>
  </si>
  <si>
    <t>в августе 2018 года</t>
  </si>
  <si>
    <t>Монтаж и демонтаж приборов КИП</t>
  </si>
  <si>
    <t>Преобразователь давления 0,6</t>
  </si>
  <si>
    <t>Преобразователь давления 1,0</t>
  </si>
  <si>
    <t>Блок питания БП07Б-Д3,2-24</t>
  </si>
  <si>
    <t>Установка розетки в т/п</t>
  </si>
  <si>
    <t>Розетка зазем открт.устан.</t>
  </si>
  <si>
    <t>в сентябре 2018 года</t>
  </si>
  <si>
    <t>Опломбировка ИПУ ГВС в кв 23</t>
  </si>
  <si>
    <t>Антимагнитная роторная пломб</t>
  </si>
  <si>
    <t>Замена электроламп 2п 7эт ; возле</t>
  </si>
  <si>
    <t>кв.38</t>
  </si>
  <si>
    <t>в октябре 2018 года</t>
  </si>
  <si>
    <t>Посыпание тротуаров в гололед</t>
  </si>
  <si>
    <t xml:space="preserve">Песок </t>
  </si>
  <si>
    <t>т</t>
  </si>
  <si>
    <t>Опломбировка ИПУ гвс в кв.128</t>
  </si>
  <si>
    <t>в ноябре 2018 года</t>
  </si>
  <si>
    <t>Уборка листвы на придомовой террит</t>
  </si>
  <si>
    <t>Пакет мусорный  240л</t>
  </si>
  <si>
    <t>Опломбировка ИПУ гвс в кв.4</t>
  </si>
  <si>
    <t>Замена эл ламп 1п 5 эт;т/п</t>
  </si>
  <si>
    <t>Лампа эл. 60Вт</t>
  </si>
  <si>
    <t>2.2.1.3т16</t>
  </si>
  <si>
    <t>в декабре 2018 года</t>
  </si>
  <si>
    <t>Замена ящика для сбора ИПУ 3 под</t>
  </si>
  <si>
    <t>Ящик почтов. «ЭЛИТ» мод ПЯ 01.04</t>
  </si>
  <si>
    <t>Саморез пресшайба 4,2*32</t>
  </si>
  <si>
    <t>Замена автоматов в элекрощитке кв.116</t>
  </si>
  <si>
    <t>Авт выключатель 1 п 25А</t>
  </si>
  <si>
    <t>Замена электроламп 5п восстанол освещ</t>
  </si>
  <si>
    <t>Замена патрона 4п-8эт</t>
  </si>
  <si>
    <t>Патрон керамич Е-27</t>
  </si>
  <si>
    <t>Установка розетки возле кв.74</t>
  </si>
  <si>
    <t xml:space="preserve">Розетка 1м с з/к с/у </t>
  </si>
  <si>
    <t>№139</t>
  </si>
  <si>
    <t xml:space="preserve">Всего: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</si>
</sst>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\ #,##0.00&quot;   &quot;;\-#,##0.00&quot;   &quot;;\-00&quot;   &quot;;@\ "/>
    <numFmt numFmtId="166" formatCode="0.000"/>
    <numFmt numFmtId="167" formatCode="0.0000"/>
    <numFmt numFmtId="168" formatCode="#,##0.00\ [$руб.-419];[Red]\-#,##0.00\ [$руб.-419]"/>
  </numFmts>
  <fonts count="16">
    <font>
      <sz val="10"/>
      <name val="Arial"/>
      <family val="2"/>
      <charset val="204"/>
    </font>
    <font>
      <sz val="10"/>
      <name val="Calibri1"/>
      <charset val="204"/>
    </font>
    <font>
      <sz val="11"/>
      <name val="Arial"/>
      <family val="2"/>
      <charset val="204"/>
    </font>
    <font>
      <b/>
      <sz val="10"/>
      <name val="Calibri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Mangal"/>
      <family val="2"/>
      <charset val="204"/>
    </font>
    <font>
      <sz val="10"/>
      <color indexed="8"/>
      <name val="Mangal"/>
      <family val="2"/>
      <charset val="204"/>
    </font>
    <font>
      <sz val="10"/>
      <color indexed="9"/>
      <name val="Mangal"/>
      <family val="2"/>
      <charset val="204"/>
    </font>
    <font>
      <sz val="10"/>
      <color indexed="10"/>
      <name val="Mangal"/>
      <family val="2"/>
      <charset val="204"/>
    </font>
    <font>
      <sz val="10"/>
      <color indexed="23"/>
      <name val="Mangal"/>
      <family val="2"/>
      <charset val="204"/>
    </font>
    <font>
      <sz val="10"/>
      <color indexed="17"/>
      <name val="Mangal"/>
      <family val="2"/>
      <charset val="204"/>
    </font>
    <font>
      <sz val="10"/>
      <color indexed="19"/>
      <name val="Mangal"/>
      <family val="2"/>
      <charset val="204"/>
    </font>
    <font>
      <sz val="10"/>
      <color indexed="63"/>
      <name val="Mangal"/>
      <family val="2"/>
      <charset val="204"/>
    </font>
    <font>
      <u/>
      <sz val="10"/>
      <name val="Mang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3">
    <xf numFmtId="0" fontId="0" fillId="0" borderId="0"/>
    <xf numFmtId="165" fontId="7" fillId="0" borderId="0" applyBorder="0" applyProtection="0"/>
    <xf numFmtId="0" fontId="1" fillId="0" borderId="0" applyBorder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8" borderId="3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0" fontId="7" fillId="0" borderId="0" applyNumberFormat="0" applyFill="0" applyBorder="0" applyProtection="0">
      <alignment horizontal="center" textRotation="90"/>
    </xf>
    <xf numFmtId="0" fontId="15" fillId="0" borderId="0" applyNumberFormat="0" applyFill="0" applyBorder="0" applyAlignment="0" applyProtection="0"/>
    <xf numFmtId="168" fontId="15" fillId="0" borderId="0" applyFill="0" applyBorder="0" applyAlignment="0" applyProtection="0"/>
  </cellStyleXfs>
  <cellXfs count="52">
    <xf numFmtId="0" fontId="0" fillId="0" borderId="0" xfId="0"/>
    <xf numFmtId="0" fontId="1" fillId="0" borderId="0" xfId="2" applyNumberFormat="1" applyFont="1" applyFill="1" applyAlignment="1" applyProtection="1"/>
    <xf numFmtId="0" fontId="2" fillId="0" borderId="0" xfId="0" applyNumberFormat="1" applyFont="1" applyBorder="1" applyAlignment="1">
      <alignment horizontal="left" wrapText="1"/>
    </xf>
    <xf numFmtId="0" fontId="2" fillId="0" borderId="0" xfId="2" applyNumberFormat="1" applyFont="1" applyFill="1" applyAlignment="1" applyProtection="1">
      <alignment horizontal="left" wrapText="1"/>
    </xf>
    <xf numFmtId="0" fontId="2" fillId="0" borderId="0" xfId="2" applyNumberFormat="1" applyFont="1" applyFill="1" applyAlignment="1" applyProtection="1"/>
    <xf numFmtId="0" fontId="3" fillId="0" borderId="0" xfId="2" applyNumberFormat="1" applyFont="1" applyFill="1" applyAlignment="1" applyProtection="1"/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/>
    <xf numFmtId="0" fontId="4" fillId="0" borderId="0" xfId="2" applyNumberFormat="1" applyFont="1" applyFill="1" applyAlignment="1" applyProtection="1"/>
    <xf numFmtId="0" fontId="5" fillId="0" borderId="0" xfId="0" applyFont="1"/>
    <xf numFmtId="0" fontId="2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2" fillId="0" borderId="1" xfId="2" applyNumberFormat="1" applyFont="1" applyFill="1" applyBorder="1" applyAlignment="1" applyProtection="1">
      <alignment horizontal="left" wrapText="1"/>
    </xf>
    <xf numFmtId="0" fontId="2" fillId="0" borderId="1" xfId="2" applyNumberFormat="1" applyFont="1" applyFill="1" applyBorder="1" applyAlignment="1" applyProtection="1">
      <alignment horizontal="center" wrapText="1"/>
    </xf>
    <xf numFmtId="0" fontId="2" fillId="0" borderId="1" xfId="2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>
      <alignment horizontal="center"/>
    </xf>
    <xf numFmtId="0" fontId="6" fillId="0" borderId="1" xfId="2" applyNumberFormat="1" applyFont="1" applyFill="1" applyBorder="1" applyAlignment="1" applyProtection="1"/>
    <xf numFmtId="0" fontId="6" fillId="0" borderId="1" xfId="2" applyNumberFormat="1" applyFont="1" applyFill="1" applyBorder="1" applyAlignment="1" applyProtection="1">
      <alignment horizontal="center"/>
    </xf>
    <xf numFmtId="2" fontId="6" fillId="0" borderId="1" xfId="2" applyNumberFormat="1" applyFont="1" applyFill="1" applyBorder="1" applyAlignment="1" applyProtection="1">
      <alignment horizontal="center"/>
    </xf>
    <xf numFmtId="164" fontId="6" fillId="0" borderId="1" xfId="2" applyNumberFormat="1" applyFont="1" applyFill="1" applyBorder="1" applyAlignment="1" applyProtection="1">
      <alignment horizontal="center"/>
    </xf>
    <xf numFmtId="2" fontId="2" fillId="0" borderId="1" xfId="2" applyNumberFormat="1" applyFont="1" applyFill="1" applyBorder="1" applyAlignment="1" applyProtection="1">
      <alignment horizontal="center"/>
    </xf>
    <xf numFmtId="0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/>
    <xf numFmtId="0" fontId="6" fillId="0" borderId="1" xfId="0" applyNumberFormat="1" applyFont="1" applyBorder="1"/>
    <xf numFmtId="166" fontId="6" fillId="0" borderId="1" xfId="2" applyNumberFormat="1" applyFont="1" applyFill="1" applyBorder="1" applyAlignment="1" applyProtection="1">
      <alignment horizontal="center"/>
    </xf>
    <xf numFmtId="0" fontId="6" fillId="0" borderId="1" xfId="2" applyNumberFormat="1" applyFont="1" applyFill="1" applyBorder="1" applyAlignment="1" applyProtection="1">
      <alignment horizontal="left"/>
    </xf>
    <xf numFmtId="0" fontId="1" fillId="0" borderId="1" xfId="2" applyNumberFormat="1" applyFont="1" applyFill="1" applyBorder="1" applyAlignment="1" applyProtection="1">
      <alignment horizontal="center"/>
    </xf>
    <xf numFmtId="0" fontId="1" fillId="0" borderId="1" xfId="2" applyNumberFormat="1" applyFont="1" applyFill="1" applyBorder="1" applyAlignment="1" applyProtection="1"/>
    <xf numFmtId="2" fontId="1" fillId="0" borderId="1" xfId="2" applyNumberFormat="1" applyFont="1" applyFill="1" applyBorder="1" applyAlignment="1" applyProtection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2" applyNumberFormat="1" applyFont="1" applyFill="1" applyBorder="1" applyAlignment="1" applyProtection="1">
      <alignment horizontal="center"/>
    </xf>
    <xf numFmtId="0" fontId="2" fillId="0" borderId="0" xfId="2" applyNumberFormat="1" applyFont="1" applyFill="1" applyBorder="1" applyAlignment="1" applyProtection="1">
      <alignment horizontal="left" wrapText="1"/>
    </xf>
    <xf numFmtId="0" fontId="2" fillId="0" borderId="0" xfId="2" applyNumberFormat="1" applyFont="1" applyFill="1" applyBorder="1" applyAlignment="1" applyProtection="1">
      <alignment horizontal="center"/>
    </xf>
    <xf numFmtId="167" fontId="2" fillId="0" borderId="0" xfId="2" applyNumberFormat="1" applyFont="1" applyFill="1" applyBorder="1" applyAlignment="1" applyProtection="1">
      <alignment horizontal="center"/>
    </xf>
    <xf numFmtId="2" fontId="2" fillId="0" borderId="2" xfId="2" applyNumberFormat="1" applyFont="1" applyFill="1" applyBorder="1" applyAlignment="1" applyProtection="1">
      <alignment horizontal="center"/>
    </xf>
    <xf numFmtId="0" fontId="1" fillId="0" borderId="0" xfId="2" applyNumberFormat="1" applyFont="1" applyFill="1" applyBorder="1" applyAlignment="1" applyProtection="1"/>
    <xf numFmtId="2" fontId="2" fillId="0" borderId="0" xfId="2" applyNumberFormat="1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>
      <alignment horizontal="center"/>
    </xf>
    <xf numFmtId="164" fontId="2" fillId="0" borderId="0" xfId="2" applyNumberFormat="1" applyFont="1" applyFill="1" applyBorder="1" applyAlignment="1" applyProtection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2" applyNumberFormat="1" applyFont="1" applyFill="1" applyBorder="1" applyAlignment="1" applyProtection="1">
      <alignment horizontal="left" wrapText="1"/>
    </xf>
    <xf numFmtId="0" fontId="2" fillId="0" borderId="0" xfId="2" applyNumberFormat="1" applyFont="1" applyFill="1" applyBorder="1" applyAlignment="1" applyProtection="1"/>
    <xf numFmtId="165" fontId="2" fillId="0" borderId="0" xfId="1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center"/>
    </xf>
    <xf numFmtId="0" fontId="2" fillId="0" borderId="0" xfId="0" applyFont="1"/>
  </cellXfs>
  <cellStyles count="23">
    <cellStyle name="Accent" xfId="3"/>
    <cellStyle name="Accent 1" xfId="4"/>
    <cellStyle name="Accent 2" xfId="5"/>
    <cellStyle name="Accent 3" xfId="6"/>
    <cellStyle name="Bad" xfId="7"/>
    <cellStyle name="Error" xfId="8"/>
    <cellStyle name="Excel Built-in Normal" xfId="2"/>
    <cellStyle name="Footnote" xfId="9"/>
    <cellStyle name="Good" xfId="10"/>
    <cellStyle name="Heading" xfId="11"/>
    <cellStyle name="Heading 1" xfId="12"/>
    <cellStyle name="Heading 2" xfId="13"/>
    <cellStyle name="Neutral" xfId="14"/>
    <cellStyle name="Note" xfId="15"/>
    <cellStyle name="Status" xfId="16"/>
    <cellStyle name="Text" xfId="17"/>
    <cellStyle name="Warning" xfId="18"/>
    <cellStyle name="Заголовок" xfId="19"/>
    <cellStyle name="Заголовок1" xfId="20"/>
    <cellStyle name="Обычный" xfId="0" builtinId="0"/>
    <cellStyle name="Результат" xfId="21"/>
    <cellStyle name="Результат2" xfId="2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abSelected="1" view="pageBreakPreview" topLeftCell="C1" zoomScaleNormal="88" zoomScaleSheetLayoutView="100" workbookViewId="0">
      <selection activeCell="H124" sqref="H124"/>
    </sheetView>
  </sheetViews>
  <sheetFormatPr defaultColWidth="11.5703125" defaultRowHeight="14.25"/>
  <cols>
    <col min="1" max="2" width="11.5703125" hidden="1" customWidth="1"/>
    <col min="3" max="4" width="38.5703125" style="32" customWidth="1"/>
    <col min="5" max="8" width="11.5703125" style="51"/>
  </cols>
  <sheetData>
    <row r="1" spans="1:8">
      <c r="A1" s="1"/>
      <c r="B1" s="1"/>
      <c r="C1" s="2" t="s">
        <v>0</v>
      </c>
      <c r="D1" s="3"/>
      <c r="E1" s="4"/>
      <c r="F1" s="4"/>
      <c r="G1" s="4"/>
      <c r="H1" s="4"/>
    </row>
    <row r="2" spans="1:8" s="9" customFormat="1" ht="14.85" customHeight="1">
      <c r="A2" s="5"/>
      <c r="B2" s="5"/>
      <c r="C2" s="6" t="s">
        <v>1</v>
      </c>
      <c r="D2" s="6"/>
      <c r="E2" s="7" t="s">
        <v>2</v>
      </c>
      <c r="F2" s="8"/>
      <c r="G2" s="7"/>
      <c r="H2" s="8"/>
    </row>
    <row r="3" spans="1:8">
      <c r="A3" s="1"/>
      <c r="B3" s="1"/>
      <c r="C3" s="10"/>
      <c r="D3" s="3"/>
      <c r="E3" s="4"/>
      <c r="F3" s="4"/>
      <c r="G3" s="4"/>
      <c r="H3" s="4"/>
    </row>
    <row r="4" spans="1:8" ht="15">
      <c r="A4" s="1"/>
      <c r="B4" s="1"/>
      <c r="C4" s="11" t="s">
        <v>3</v>
      </c>
      <c r="D4" s="3"/>
      <c r="E4" s="4"/>
      <c r="F4" s="4"/>
      <c r="G4" s="4"/>
      <c r="H4" s="4"/>
    </row>
    <row r="5" spans="1:8" ht="12.95" customHeight="1">
      <c r="A5" s="1"/>
      <c r="B5" s="1"/>
      <c r="C5" s="12" t="s">
        <v>4</v>
      </c>
      <c r="D5" s="12" t="s">
        <v>5</v>
      </c>
      <c r="E5" s="13" t="s">
        <v>6</v>
      </c>
      <c r="F5" s="13" t="s">
        <v>7</v>
      </c>
      <c r="G5" s="14" t="s">
        <v>8</v>
      </c>
      <c r="H5" s="14" t="s">
        <v>9</v>
      </c>
    </row>
    <row r="6" spans="1:8" ht="12.75">
      <c r="A6" s="1"/>
      <c r="B6" s="1"/>
      <c r="C6" s="12"/>
      <c r="D6" s="12"/>
      <c r="E6" s="13"/>
      <c r="F6" s="13"/>
      <c r="G6" s="13"/>
      <c r="H6" s="13"/>
    </row>
    <row r="7" spans="1:8">
      <c r="A7" s="15" t="s">
        <v>10</v>
      </c>
      <c r="B7" s="16" t="s">
        <v>11</v>
      </c>
      <c r="C7" s="17" t="s">
        <v>12</v>
      </c>
      <c r="D7" s="17" t="s">
        <v>13</v>
      </c>
      <c r="E7" s="18" t="s">
        <v>14</v>
      </c>
      <c r="F7" s="19">
        <v>1</v>
      </c>
      <c r="G7" s="20">
        <v>28490</v>
      </c>
      <c r="H7" s="21">
        <f t="shared" ref="H7:H24" si="0">G7*F7</f>
        <v>28490</v>
      </c>
    </row>
    <row r="8" spans="1:8">
      <c r="A8" s="15"/>
      <c r="B8" s="16">
        <v>1</v>
      </c>
      <c r="C8" s="17" t="s">
        <v>15</v>
      </c>
      <c r="D8" s="17" t="s">
        <v>16</v>
      </c>
      <c r="E8" s="18" t="s">
        <v>14</v>
      </c>
      <c r="F8" s="19">
        <v>1</v>
      </c>
      <c r="G8" s="19">
        <v>1920</v>
      </c>
      <c r="H8" s="21">
        <f t="shared" si="0"/>
        <v>1920</v>
      </c>
    </row>
    <row r="9" spans="1:8">
      <c r="A9" s="15" t="s">
        <v>17</v>
      </c>
      <c r="B9" s="16" t="s">
        <v>18</v>
      </c>
      <c r="C9" s="17" t="s">
        <v>19</v>
      </c>
      <c r="D9" s="17" t="s">
        <v>20</v>
      </c>
      <c r="E9" s="18" t="s">
        <v>14</v>
      </c>
      <c r="F9" s="19">
        <v>30</v>
      </c>
      <c r="G9" s="19">
        <v>0.19</v>
      </c>
      <c r="H9" s="21">
        <f t="shared" si="0"/>
        <v>5.7</v>
      </c>
    </row>
    <row r="10" spans="1:8">
      <c r="A10" s="15" t="s">
        <v>17</v>
      </c>
      <c r="B10" s="16" t="s">
        <v>18</v>
      </c>
      <c r="C10" s="17" t="s">
        <v>21</v>
      </c>
      <c r="D10" s="17" t="s">
        <v>22</v>
      </c>
      <c r="E10" s="18" t="s">
        <v>14</v>
      </c>
      <c r="F10" s="19">
        <v>1</v>
      </c>
      <c r="G10" s="19">
        <v>134.69</v>
      </c>
      <c r="H10" s="21">
        <f t="shared" si="0"/>
        <v>134.69</v>
      </c>
    </row>
    <row r="11" spans="1:8">
      <c r="A11" s="15"/>
      <c r="B11" s="16"/>
      <c r="C11" s="17" t="s">
        <v>23</v>
      </c>
      <c r="D11" s="17" t="s">
        <v>24</v>
      </c>
      <c r="E11" s="22" t="s">
        <v>14</v>
      </c>
      <c r="F11" s="19">
        <v>1</v>
      </c>
      <c r="G11" s="19">
        <v>51.28</v>
      </c>
      <c r="H11" s="21">
        <f t="shared" si="0"/>
        <v>51.28</v>
      </c>
    </row>
    <row r="12" spans="1:8">
      <c r="A12" s="15"/>
      <c r="B12" s="16"/>
      <c r="C12" s="17"/>
      <c r="D12" s="17" t="s">
        <v>25</v>
      </c>
      <c r="E12" s="18" t="s">
        <v>26</v>
      </c>
      <c r="F12" s="19">
        <v>1</v>
      </c>
      <c r="G12" s="23">
        <v>61.43</v>
      </c>
      <c r="H12" s="21">
        <f t="shared" si="0"/>
        <v>61.43</v>
      </c>
    </row>
    <row r="13" spans="1:8">
      <c r="A13" s="15"/>
      <c r="B13" s="16"/>
      <c r="C13" s="17"/>
      <c r="D13" s="24" t="s">
        <v>27</v>
      </c>
      <c r="E13" s="18" t="s">
        <v>14</v>
      </c>
      <c r="F13" s="19">
        <v>4</v>
      </c>
      <c r="G13" s="23">
        <v>73.33</v>
      </c>
      <c r="H13" s="21">
        <f t="shared" si="0"/>
        <v>293.32</v>
      </c>
    </row>
    <row r="14" spans="1:8">
      <c r="A14" s="15"/>
      <c r="B14" s="16"/>
      <c r="C14" s="17"/>
      <c r="D14" s="24" t="s">
        <v>28</v>
      </c>
      <c r="E14" s="18" t="s">
        <v>14</v>
      </c>
      <c r="F14" s="19">
        <v>2</v>
      </c>
      <c r="G14" s="23">
        <v>8.4499999999999993</v>
      </c>
      <c r="H14" s="21">
        <f t="shared" si="0"/>
        <v>16.899999999999999</v>
      </c>
    </row>
    <row r="15" spans="1:8">
      <c r="C15" s="17" t="s">
        <v>29</v>
      </c>
      <c r="D15" s="17" t="s">
        <v>30</v>
      </c>
      <c r="E15" s="22" t="s">
        <v>14</v>
      </c>
      <c r="F15" s="19">
        <v>1</v>
      </c>
      <c r="G15" s="19">
        <v>11.86</v>
      </c>
      <c r="H15" s="21">
        <f t="shared" si="0"/>
        <v>11.86</v>
      </c>
    </row>
    <row r="16" spans="1:8">
      <c r="C16" s="17" t="s">
        <v>31</v>
      </c>
      <c r="D16" s="25" t="s">
        <v>32</v>
      </c>
      <c r="E16" s="18" t="s">
        <v>14</v>
      </c>
      <c r="F16" s="26">
        <v>1</v>
      </c>
      <c r="G16" s="23">
        <v>19.190000000000001</v>
      </c>
      <c r="H16" s="21">
        <f t="shared" si="0"/>
        <v>19.190000000000001</v>
      </c>
    </row>
    <row r="17" spans="1:8">
      <c r="C17" s="27"/>
      <c r="D17" s="17" t="s">
        <v>33</v>
      </c>
      <c r="E17" s="18" t="s">
        <v>14</v>
      </c>
      <c r="F17" s="19">
        <v>2</v>
      </c>
      <c r="G17" s="19">
        <v>14.09</v>
      </c>
      <c r="H17" s="21">
        <f t="shared" si="0"/>
        <v>28.18</v>
      </c>
    </row>
    <row r="18" spans="1:8">
      <c r="C18" s="17"/>
      <c r="D18" s="17" t="s">
        <v>34</v>
      </c>
      <c r="E18" s="18" t="s">
        <v>14</v>
      </c>
      <c r="F18" s="19">
        <v>4</v>
      </c>
      <c r="G18" s="19">
        <v>84.96</v>
      </c>
      <c r="H18" s="21">
        <f t="shared" si="0"/>
        <v>339.84</v>
      </c>
    </row>
    <row r="19" spans="1:8">
      <c r="C19" s="17"/>
      <c r="D19" s="17" t="s">
        <v>35</v>
      </c>
      <c r="E19" s="18" t="s">
        <v>14</v>
      </c>
      <c r="F19" s="19">
        <v>4</v>
      </c>
      <c r="G19" s="19">
        <v>15.82</v>
      </c>
      <c r="H19" s="21">
        <f t="shared" si="0"/>
        <v>63.28</v>
      </c>
    </row>
    <row r="20" spans="1:8">
      <c r="C20" s="17"/>
      <c r="D20" s="17" t="s">
        <v>36</v>
      </c>
      <c r="E20" s="28" t="s">
        <v>14</v>
      </c>
      <c r="F20" s="19">
        <v>1</v>
      </c>
      <c r="G20" s="19">
        <v>77.400000000000006</v>
      </c>
      <c r="H20" s="21">
        <f t="shared" si="0"/>
        <v>77.400000000000006</v>
      </c>
    </row>
    <row r="21" spans="1:8">
      <c r="C21" s="17" t="s">
        <v>37</v>
      </c>
      <c r="D21" s="29" t="s">
        <v>38</v>
      </c>
      <c r="E21" s="18" t="s">
        <v>14</v>
      </c>
      <c r="F21" s="19">
        <v>1</v>
      </c>
      <c r="G21" s="30">
        <v>990</v>
      </c>
      <c r="H21" s="21">
        <f t="shared" si="0"/>
        <v>990</v>
      </c>
    </row>
    <row r="22" spans="1:8">
      <c r="A22" s="15"/>
      <c r="B22" s="16"/>
      <c r="C22" s="17" t="s">
        <v>39</v>
      </c>
      <c r="D22" s="17" t="s">
        <v>40</v>
      </c>
      <c r="E22" s="18"/>
      <c r="F22" s="19">
        <v>5</v>
      </c>
      <c r="G22" s="19">
        <v>16.68</v>
      </c>
      <c r="H22" s="21">
        <f t="shared" si="0"/>
        <v>83.4</v>
      </c>
    </row>
    <row r="23" spans="1:8">
      <c r="A23" s="15"/>
      <c r="B23" s="16"/>
      <c r="C23" s="17" t="s">
        <v>41</v>
      </c>
      <c r="D23" s="17"/>
      <c r="E23" s="18" t="s">
        <v>42</v>
      </c>
      <c r="F23" s="19"/>
      <c r="G23" s="19"/>
      <c r="H23" s="21">
        <f t="shared" si="0"/>
        <v>0</v>
      </c>
    </row>
    <row r="24" spans="1:8">
      <c r="A24" s="15"/>
      <c r="B24" s="16">
        <v>1</v>
      </c>
      <c r="C24" s="17" t="s">
        <v>43</v>
      </c>
      <c r="D24" s="17"/>
      <c r="E24" s="31"/>
      <c r="F24" s="19">
        <v>8</v>
      </c>
      <c r="G24" s="19">
        <v>77.209999999999994</v>
      </c>
      <c r="H24" s="21">
        <f t="shared" si="0"/>
        <v>617.67999999999995</v>
      </c>
    </row>
    <row r="25" spans="1:8" ht="15">
      <c r="A25" s="15"/>
      <c r="B25" s="16"/>
      <c r="D25" s="33"/>
      <c r="E25" s="34"/>
      <c r="F25" s="34"/>
      <c r="G25" s="35" t="s">
        <v>44</v>
      </c>
      <c r="H25" s="36">
        <f>SUM(H7:H24)</f>
        <v>33204.15</v>
      </c>
    </row>
    <row r="26" spans="1:8">
      <c r="A26" s="1"/>
      <c r="B26" s="1"/>
      <c r="C26" s="10"/>
      <c r="D26" s="3"/>
      <c r="E26" s="4"/>
      <c r="F26" s="4"/>
      <c r="G26" s="4"/>
      <c r="H26" s="4"/>
    </row>
    <row r="27" spans="1:8" ht="15">
      <c r="A27" s="1"/>
      <c r="B27" s="1"/>
      <c r="C27" s="11" t="s">
        <v>45</v>
      </c>
      <c r="D27" s="3"/>
      <c r="E27" s="4"/>
      <c r="F27" s="4"/>
      <c r="G27" s="4"/>
      <c r="H27" s="4"/>
    </row>
    <row r="28" spans="1:8">
      <c r="A28" s="15" t="s">
        <v>46</v>
      </c>
      <c r="B28" s="16">
        <v>1</v>
      </c>
      <c r="C28" s="17" t="s">
        <v>47</v>
      </c>
      <c r="D28" s="17" t="s">
        <v>48</v>
      </c>
      <c r="E28" s="18" t="s">
        <v>49</v>
      </c>
      <c r="F28" s="19">
        <v>6.35</v>
      </c>
      <c r="G28" s="19">
        <v>25</v>
      </c>
      <c r="H28" s="21">
        <f t="shared" ref="H28:H33" si="1">G28*F28</f>
        <v>158.75</v>
      </c>
    </row>
    <row r="29" spans="1:8">
      <c r="A29" s="15"/>
      <c r="B29" s="16">
        <v>1</v>
      </c>
      <c r="C29" s="17" t="s">
        <v>50</v>
      </c>
      <c r="D29" s="17" t="s">
        <v>51</v>
      </c>
      <c r="E29" s="18" t="s">
        <v>14</v>
      </c>
      <c r="F29" s="19">
        <v>10.26</v>
      </c>
      <c r="G29" s="19">
        <v>6</v>
      </c>
      <c r="H29" s="21">
        <f t="shared" si="1"/>
        <v>61.56</v>
      </c>
    </row>
    <row r="30" spans="1:8">
      <c r="A30" s="15"/>
      <c r="B30" s="15"/>
      <c r="C30" s="17" t="s">
        <v>52</v>
      </c>
      <c r="D30" s="17" t="s">
        <v>53</v>
      </c>
      <c r="E30" s="18" t="s">
        <v>26</v>
      </c>
      <c r="F30" s="19">
        <v>65.3</v>
      </c>
      <c r="G30" s="19">
        <v>0.89</v>
      </c>
      <c r="H30" s="21">
        <f t="shared" si="1"/>
        <v>58.116999999999997</v>
      </c>
    </row>
    <row r="31" spans="1:8">
      <c r="A31" s="15"/>
      <c r="B31" s="16"/>
      <c r="C31" s="17" t="s">
        <v>54</v>
      </c>
      <c r="D31" s="25" t="s">
        <v>55</v>
      </c>
      <c r="E31" s="22" t="s">
        <v>14</v>
      </c>
      <c r="F31" s="23">
        <v>270</v>
      </c>
      <c r="G31" s="19">
        <v>0.1</v>
      </c>
      <c r="H31" s="21">
        <f t="shared" si="1"/>
        <v>27</v>
      </c>
    </row>
    <row r="32" spans="1:8">
      <c r="A32" s="15" t="s">
        <v>56</v>
      </c>
      <c r="B32" s="16">
        <v>1</v>
      </c>
      <c r="C32" s="17" t="s">
        <v>57</v>
      </c>
      <c r="D32" s="17"/>
      <c r="E32" s="18"/>
      <c r="F32" s="19"/>
      <c r="G32" s="19"/>
      <c r="H32" s="21">
        <f t="shared" si="1"/>
        <v>0</v>
      </c>
    </row>
    <row r="33" spans="1:8">
      <c r="A33" s="15" t="s">
        <v>58</v>
      </c>
      <c r="B33" s="16">
        <v>1</v>
      </c>
      <c r="C33" s="17"/>
      <c r="D33" s="17"/>
      <c r="E33" s="18" t="s">
        <v>42</v>
      </c>
      <c r="F33" s="19">
        <v>68.64</v>
      </c>
      <c r="G33" s="19">
        <v>2</v>
      </c>
      <c r="H33" s="21">
        <f t="shared" si="1"/>
        <v>137.28</v>
      </c>
    </row>
    <row r="34" spans="1:8" ht="15">
      <c r="A34" s="15"/>
      <c r="B34" s="16"/>
      <c r="C34" s="37"/>
      <c r="D34" s="37"/>
      <c r="E34" s="38"/>
      <c r="F34" s="39"/>
      <c r="G34" s="35" t="s">
        <v>44</v>
      </c>
      <c r="H34" s="36">
        <f>SUM(H28:H33)</f>
        <v>442.70699999999999</v>
      </c>
    </row>
    <row r="35" spans="1:8" ht="15">
      <c r="A35" s="1"/>
      <c r="B35" s="1"/>
      <c r="C35" s="11" t="s">
        <v>59</v>
      </c>
      <c r="D35" s="3"/>
      <c r="E35" s="4"/>
      <c r="F35" s="4"/>
      <c r="G35" s="4"/>
      <c r="H35" s="4"/>
    </row>
    <row r="36" spans="1:8">
      <c r="A36" s="1"/>
      <c r="B36" s="1"/>
      <c r="C36" s="17" t="s">
        <v>60</v>
      </c>
      <c r="D36" s="17" t="s">
        <v>51</v>
      </c>
      <c r="E36" s="18" t="s">
        <v>14</v>
      </c>
      <c r="F36" s="19">
        <v>1</v>
      </c>
      <c r="G36" s="19">
        <v>10.26</v>
      </c>
      <c r="H36" s="40">
        <f t="shared" ref="H36:H38" si="2">G36*F36</f>
        <v>10.26</v>
      </c>
    </row>
    <row r="37" spans="1:8">
      <c r="A37" s="15"/>
      <c r="B37" s="16">
        <v>1</v>
      </c>
      <c r="C37" s="17" t="s">
        <v>61</v>
      </c>
      <c r="D37" s="17" t="s">
        <v>62</v>
      </c>
      <c r="E37" s="18" t="s">
        <v>26</v>
      </c>
      <c r="F37" s="19">
        <v>4</v>
      </c>
      <c r="G37" s="19">
        <v>8.6300000000000008</v>
      </c>
      <c r="H37" s="40">
        <f t="shared" si="2"/>
        <v>34.520000000000003</v>
      </c>
    </row>
    <row r="38" spans="1:8">
      <c r="A38" s="15"/>
      <c r="B38" s="15"/>
      <c r="C38" s="17"/>
      <c r="D38" s="17" t="s">
        <v>63</v>
      </c>
      <c r="E38" s="18" t="s">
        <v>14</v>
      </c>
      <c r="F38" s="19">
        <v>0.30000000000000004</v>
      </c>
      <c r="G38" s="19">
        <v>50.95</v>
      </c>
      <c r="H38" s="40">
        <f t="shared" si="2"/>
        <v>15.285000000000004</v>
      </c>
    </row>
    <row r="39" spans="1:8" ht="15">
      <c r="A39" s="41"/>
      <c r="B39" s="41"/>
      <c r="C39" s="37"/>
      <c r="D39" s="37"/>
      <c r="E39" s="38"/>
      <c r="F39" s="42"/>
      <c r="G39" s="35" t="s">
        <v>44</v>
      </c>
      <c r="H39" s="36">
        <f>SUM(H36:H38)</f>
        <v>60.065000000000005</v>
      </c>
    </row>
    <row r="40" spans="1:8" ht="15">
      <c r="A40" s="1"/>
      <c r="B40" s="1"/>
      <c r="C40" s="11" t="s">
        <v>64</v>
      </c>
      <c r="D40" s="3"/>
      <c r="E40" s="4"/>
      <c r="F40" s="4"/>
      <c r="G40" s="4"/>
      <c r="H40" s="4"/>
    </row>
    <row r="41" spans="1:8">
      <c r="A41" s="1"/>
      <c r="B41" s="1"/>
      <c r="C41" s="17" t="s">
        <v>65</v>
      </c>
      <c r="D41" s="17" t="s">
        <v>66</v>
      </c>
      <c r="E41" s="18" t="s">
        <v>14</v>
      </c>
      <c r="F41" s="19">
        <v>5</v>
      </c>
      <c r="G41" s="19">
        <v>995</v>
      </c>
      <c r="H41" s="21">
        <f t="shared" ref="H41:H70" si="3">G41*F41</f>
        <v>4975</v>
      </c>
    </row>
    <row r="42" spans="1:8">
      <c r="A42" s="1"/>
      <c r="B42" s="1"/>
      <c r="C42" s="17" t="s">
        <v>67</v>
      </c>
      <c r="D42" s="25" t="s">
        <v>68</v>
      </c>
      <c r="E42" s="22" t="s">
        <v>14</v>
      </c>
      <c r="F42" s="19">
        <v>20</v>
      </c>
      <c r="G42" s="23">
        <v>0.19</v>
      </c>
      <c r="H42" s="21">
        <f t="shared" si="3"/>
        <v>3.8</v>
      </c>
    </row>
    <row r="43" spans="1:8">
      <c r="A43" s="1"/>
      <c r="B43" s="1"/>
      <c r="C43" s="17" t="s">
        <v>69</v>
      </c>
      <c r="D43" s="17" t="s">
        <v>70</v>
      </c>
      <c r="E43" s="18" t="s">
        <v>49</v>
      </c>
      <c r="F43" s="19">
        <v>25.95</v>
      </c>
      <c r="G43" s="19">
        <v>11.43</v>
      </c>
      <c r="H43" s="21">
        <f t="shared" si="3"/>
        <v>296.60849999999999</v>
      </c>
    </row>
    <row r="44" spans="1:8">
      <c r="A44" s="1"/>
      <c r="B44" s="1"/>
      <c r="C44" s="17" t="s">
        <v>71</v>
      </c>
      <c r="D44" s="25" t="s">
        <v>72</v>
      </c>
      <c r="E44" s="22" t="s">
        <v>26</v>
      </c>
      <c r="F44" s="19">
        <v>8</v>
      </c>
      <c r="G44" s="23">
        <v>140.4</v>
      </c>
      <c r="H44" s="21">
        <f t="shared" si="3"/>
        <v>1123.2</v>
      </c>
    </row>
    <row r="45" spans="1:8">
      <c r="A45" s="1"/>
      <c r="B45" s="1"/>
      <c r="C45" s="17" t="s">
        <v>73</v>
      </c>
      <c r="D45" s="17" t="s">
        <v>74</v>
      </c>
      <c r="E45" s="18" t="s">
        <v>26</v>
      </c>
      <c r="F45" s="19">
        <v>4</v>
      </c>
      <c r="G45" s="19">
        <v>84.57</v>
      </c>
      <c r="H45" s="21">
        <f t="shared" si="3"/>
        <v>338.28</v>
      </c>
    </row>
    <row r="46" spans="1:8">
      <c r="A46" s="1"/>
      <c r="B46" s="1"/>
      <c r="C46" s="17"/>
      <c r="D46" s="17" t="s">
        <v>75</v>
      </c>
      <c r="E46" s="18" t="s">
        <v>14</v>
      </c>
      <c r="F46" s="19">
        <v>1</v>
      </c>
      <c r="G46" s="19">
        <v>29.22</v>
      </c>
      <c r="H46" s="21">
        <f t="shared" si="3"/>
        <v>29.22</v>
      </c>
    </row>
    <row r="47" spans="1:8">
      <c r="A47" s="1"/>
      <c r="B47" s="1"/>
      <c r="C47" s="17"/>
      <c r="D47" s="17" t="s">
        <v>76</v>
      </c>
      <c r="E47" s="18" t="s">
        <v>14</v>
      </c>
      <c r="F47" s="19">
        <v>3</v>
      </c>
      <c r="G47" s="19">
        <v>16.04</v>
      </c>
      <c r="H47" s="21">
        <f t="shared" si="3"/>
        <v>48.12</v>
      </c>
    </row>
    <row r="48" spans="1:8">
      <c r="A48" s="1"/>
      <c r="B48" s="1"/>
      <c r="C48" s="17"/>
      <c r="D48" s="24" t="s">
        <v>77</v>
      </c>
      <c r="E48" s="18" t="s">
        <v>14</v>
      </c>
      <c r="F48" s="19">
        <v>4</v>
      </c>
      <c r="G48" s="23">
        <v>27.5</v>
      </c>
      <c r="H48" s="21">
        <f t="shared" si="3"/>
        <v>110</v>
      </c>
    </row>
    <row r="49" spans="1:8">
      <c r="A49" s="1"/>
      <c r="B49" s="1"/>
      <c r="C49" s="17"/>
      <c r="D49" s="17" t="s">
        <v>78</v>
      </c>
      <c r="E49" s="18" t="s">
        <v>14</v>
      </c>
      <c r="F49" s="19">
        <v>2</v>
      </c>
      <c r="G49" s="19">
        <v>14.25</v>
      </c>
      <c r="H49" s="21">
        <f t="shared" si="3"/>
        <v>28.5</v>
      </c>
    </row>
    <row r="50" spans="1:8">
      <c r="A50" s="1"/>
      <c r="B50" s="1"/>
      <c r="C50" s="17"/>
      <c r="D50" s="25" t="s">
        <v>79</v>
      </c>
      <c r="E50" s="22" t="s">
        <v>14</v>
      </c>
      <c r="F50" s="26">
        <v>1</v>
      </c>
      <c r="G50" s="23">
        <v>168.47</v>
      </c>
      <c r="H50" s="21">
        <f t="shared" si="3"/>
        <v>168.47</v>
      </c>
    </row>
    <row r="51" spans="1:8">
      <c r="A51" s="1"/>
      <c r="B51" s="1"/>
      <c r="C51" s="27"/>
      <c r="D51" s="17" t="s">
        <v>36</v>
      </c>
      <c r="E51" s="18" t="s">
        <v>14</v>
      </c>
      <c r="F51" s="19">
        <v>1</v>
      </c>
      <c r="G51" s="19">
        <v>79.66</v>
      </c>
      <c r="H51" s="21">
        <f t="shared" si="3"/>
        <v>79.66</v>
      </c>
    </row>
    <row r="52" spans="1:8">
      <c r="A52" s="1"/>
      <c r="B52" s="1"/>
      <c r="C52" s="17"/>
      <c r="D52" s="17" t="s">
        <v>80</v>
      </c>
      <c r="E52" s="18" t="s">
        <v>14</v>
      </c>
      <c r="F52" s="19">
        <v>1</v>
      </c>
      <c r="G52" s="19">
        <v>140.91999999999999</v>
      </c>
      <c r="H52" s="21">
        <f t="shared" si="3"/>
        <v>140.91999999999999</v>
      </c>
    </row>
    <row r="53" spans="1:8">
      <c r="A53" s="1"/>
      <c r="B53" s="1"/>
      <c r="C53" s="17"/>
      <c r="D53" s="17" t="s">
        <v>81</v>
      </c>
      <c r="E53" s="18" t="s">
        <v>14</v>
      </c>
      <c r="F53" s="19">
        <v>1</v>
      </c>
      <c r="G53" s="19">
        <v>301.32</v>
      </c>
      <c r="H53" s="21">
        <f t="shared" si="3"/>
        <v>301.32</v>
      </c>
    </row>
    <row r="54" spans="1:8">
      <c r="A54" s="1"/>
      <c r="B54" s="1"/>
      <c r="C54" s="17"/>
      <c r="D54" s="17" t="s">
        <v>82</v>
      </c>
      <c r="E54" s="18" t="s">
        <v>14</v>
      </c>
      <c r="F54" s="19">
        <v>1</v>
      </c>
      <c r="G54" s="19">
        <v>682.98</v>
      </c>
      <c r="H54" s="21">
        <f t="shared" si="3"/>
        <v>682.98</v>
      </c>
    </row>
    <row r="55" spans="1:8">
      <c r="A55" s="1"/>
      <c r="B55" s="1"/>
      <c r="C55" s="17"/>
      <c r="D55" s="29" t="s">
        <v>83</v>
      </c>
      <c r="E55" s="28" t="s">
        <v>14</v>
      </c>
      <c r="F55" s="19">
        <v>1</v>
      </c>
      <c r="G55" s="30">
        <v>516.6</v>
      </c>
      <c r="H55" s="21">
        <f t="shared" si="3"/>
        <v>516.6</v>
      </c>
    </row>
    <row r="56" spans="1:8">
      <c r="A56" s="1"/>
      <c r="B56" s="1"/>
      <c r="C56" s="17" t="s">
        <v>84</v>
      </c>
      <c r="D56" s="17" t="s">
        <v>85</v>
      </c>
      <c r="E56" s="18" t="s">
        <v>14</v>
      </c>
      <c r="F56" s="19">
        <v>2</v>
      </c>
      <c r="G56" s="19">
        <v>46.13</v>
      </c>
      <c r="H56" s="21">
        <f t="shared" si="3"/>
        <v>92.26</v>
      </c>
    </row>
    <row r="57" spans="1:8">
      <c r="A57" s="1"/>
      <c r="B57" s="1"/>
      <c r="C57" s="17" t="s">
        <v>86</v>
      </c>
      <c r="D57" s="17"/>
      <c r="E57" s="18"/>
      <c r="F57" s="19"/>
      <c r="G57" s="19"/>
      <c r="H57" s="21">
        <f t="shared" si="3"/>
        <v>0</v>
      </c>
    </row>
    <row r="58" spans="1:8">
      <c r="A58" s="1"/>
      <c r="B58" s="1"/>
      <c r="C58" s="17" t="s">
        <v>87</v>
      </c>
      <c r="D58" s="17" t="s">
        <v>88</v>
      </c>
      <c r="E58" s="18" t="s">
        <v>89</v>
      </c>
      <c r="F58" s="19">
        <v>4</v>
      </c>
      <c r="G58" s="19">
        <v>480</v>
      </c>
      <c r="H58" s="21">
        <f t="shared" si="3"/>
        <v>1920</v>
      </c>
    </row>
    <row r="59" spans="1:8">
      <c r="A59" s="1"/>
      <c r="B59" s="1"/>
      <c r="C59" s="17" t="s">
        <v>90</v>
      </c>
      <c r="D59" s="25" t="s">
        <v>68</v>
      </c>
      <c r="E59" s="22" t="s">
        <v>14</v>
      </c>
      <c r="F59" s="19">
        <v>50</v>
      </c>
      <c r="G59" s="23">
        <v>0.19</v>
      </c>
      <c r="H59" s="21">
        <f t="shared" si="3"/>
        <v>9.5</v>
      </c>
    </row>
    <row r="60" spans="1:8">
      <c r="A60" s="1"/>
      <c r="B60" s="1"/>
      <c r="C60" s="17" t="s">
        <v>91</v>
      </c>
      <c r="D60" s="25" t="s">
        <v>92</v>
      </c>
      <c r="E60" s="22" t="s">
        <v>14</v>
      </c>
      <c r="F60" s="19">
        <v>1</v>
      </c>
      <c r="G60" s="23">
        <v>175.58</v>
      </c>
      <c r="H60" s="21">
        <f t="shared" si="3"/>
        <v>175.58</v>
      </c>
    </row>
    <row r="61" spans="1:8">
      <c r="A61" s="1"/>
      <c r="B61" s="1"/>
      <c r="C61" s="17" t="s">
        <v>93</v>
      </c>
      <c r="D61" s="17" t="s">
        <v>94</v>
      </c>
      <c r="E61" s="18" t="s">
        <v>14</v>
      </c>
      <c r="F61" s="19">
        <v>15</v>
      </c>
      <c r="G61" s="19">
        <v>10.97</v>
      </c>
      <c r="H61" s="21">
        <f t="shared" si="3"/>
        <v>164.55</v>
      </c>
    </row>
    <row r="62" spans="1:8">
      <c r="A62" s="1"/>
      <c r="B62" s="1"/>
      <c r="C62" s="17" t="s">
        <v>95</v>
      </c>
      <c r="D62" s="17"/>
      <c r="E62" s="18"/>
      <c r="F62" s="19"/>
      <c r="G62" s="19"/>
      <c r="H62" s="21">
        <f t="shared" si="3"/>
        <v>0</v>
      </c>
    </row>
    <row r="63" spans="1:8">
      <c r="A63" s="1"/>
      <c r="B63" s="1"/>
      <c r="C63" s="17" t="s">
        <v>96</v>
      </c>
      <c r="D63" s="17" t="s">
        <v>97</v>
      </c>
      <c r="E63" s="18" t="s">
        <v>49</v>
      </c>
      <c r="F63" s="19">
        <v>2</v>
      </c>
      <c r="G63" s="19">
        <v>72.3</v>
      </c>
      <c r="H63" s="21">
        <f t="shared" si="3"/>
        <v>144.6</v>
      </c>
    </row>
    <row r="64" spans="1:8">
      <c r="A64" s="1"/>
      <c r="B64" s="1"/>
      <c r="C64" s="17" t="s">
        <v>98</v>
      </c>
      <c r="D64" s="17" t="s">
        <v>99</v>
      </c>
      <c r="E64" s="18" t="s">
        <v>14</v>
      </c>
      <c r="F64" s="19">
        <v>1</v>
      </c>
      <c r="G64" s="19">
        <v>54.72</v>
      </c>
      <c r="H64" s="21">
        <f t="shared" si="3"/>
        <v>54.72</v>
      </c>
    </row>
    <row r="65" spans="1:8">
      <c r="A65" s="1"/>
      <c r="B65" s="1"/>
      <c r="C65" s="17"/>
      <c r="D65" s="17" t="s">
        <v>100</v>
      </c>
      <c r="E65" s="18" t="s">
        <v>101</v>
      </c>
      <c r="F65" s="19">
        <v>1</v>
      </c>
      <c r="G65" s="19">
        <v>56.64</v>
      </c>
      <c r="H65" s="21">
        <f t="shared" si="3"/>
        <v>56.64</v>
      </c>
    </row>
    <row r="66" spans="1:8">
      <c r="A66" s="1"/>
      <c r="B66" s="1"/>
      <c r="C66" s="17" t="s">
        <v>102</v>
      </c>
      <c r="D66" s="17" t="s">
        <v>97</v>
      </c>
      <c r="E66" s="18" t="s">
        <v>49</v>
      </c>
      <c r="F66" s="19">
        <v>4</v>
      </c>
      <c r="G66" s="19">
        <v>72.3</v>
      </c>
      <c r="H66" s="21">
        <f t="shared" si="3"/>
        <v>289.2</v>
      </c>
    </row>
    <row r="67" spans="1:8">
      <c r="A67" s="1"/>
      <c r="B67" s="1"/>
      <c r="C67" s="17" t="s">
        <v>103</v>
      </c>
      <c r="D67" s="17" t="s">
        <v>104</v>
      </c>
      <c r="E67" s="18" t="s">
        <v>14</v>
      </c>
      <c r="F67" s="19">
        <v>1</v>
      </c>
      <c r="G67" s="19">
        <v>47.04</v>
      </c>
      <c r="H67" s="21">
        <f t="shared" si="3"/>
        <v>47.04</v>
      </c>
    </row>
    <row r="68" spans="1:8">
      <c r="A68" s="1"/>
      <c r="B68" s="1"/>
      <c r="C68" s="17"/>
      <c r="D68" s="17" t="s">
        <v>105</v>
      </c>
      <c r="E68" s="18" t="s">
        <v>101</v>
      </c>
      <c r="F68" s="19">
        <v>0.23</v>
      </c>
      <c r="G68" s="19">
        <v>56.64</v>
      </c>
      <c r="H68" s="21">
        <f t="shared" si="3"/>
        <v>13.027200000000001</v>
      </c>
    </row>
    <row r="69" spans="1:8">
      <c r="A69" s="1"/>
      <c r="B69" s="1"/>
      <c r="C69" s="17" t="s">
        <v>106</v>
      </c>
      <c r="D69" s="17"/>
      <c r="E69" s="18"/>
      <c r="F69" s="19"/>
      <c r="G69" s="19"/>
      <c r="H69" s="21">
        <f t="shared" si="3"/>
        <v>0</v>
      </c>
    </row>
    <row r="70" spans="1:8">
      <c r="A70" s="15"/>
      <c r="B70" s="16">
        <v>1</v>
      </c>
      <c r="C70" s="17" t="s">
        <v>107</v>
      </c>
      <c r="D70" s="17"/>
      <c r="E70" s="18" t="s">
        <v>42</v>
      </c>
      <c r="F70" s="19">
        <v>3</v>
      </c>
      <c r="G70" s="19">
        <v>68.64</v>
      </c>
      <c r="H70" s="21">
        <f t="shared" si="3"/>
        <v>205.92000000000002</v>
      </c>
    </row>
    <row r="71" spans="1:8" ht="15">
      <c r="A71" s="15"/>
      <c r="B71" s="15"/>
      <c r="C71" s="37"/>
      <c r="D71" s="37"/>
      <c r="E71" s="38"/>
      <c r="F71" s="43"/>
      <c r="G71" s="36" t="s">
        <v>44</v>
      </c>
      <c r="H71" s="36">
        <f>SUM(H41:H70)</f>
        <v>12015.715700000001</v>
      </c>
    </row>
    <row r="72" spans="1:8" ht="15">
      <c r="A72" s="1"/>
      <c r="B72" s="1"/>
      <c r="C72" s="11" t="s">
        <v>108</v>
      </c>
      <c r="D72" s="3"/>
      <c r="E72" s="4"/>
      <c r="F72" s="4"/>
      <c r="G72" s="4"/>
      <c r="H72" s="4"/>
    </row>
    <row r="73" spans="1:8">
      <c r="A73" s="1"/>
      <c r="B73" s="1"/>
      <c r="C73" s="3"/>
      <c r="D73" s="3"/>
      <c r="E73" s="4"/>
      <c r="F73" s="4"/>
      <c r="G73" s="4"/>
      <c r="H73" s="4"/>
    </row>
    <row r="74" spans="1:8">
      <c r="A74" s="15" t="s">
        <v>10</v>
      </c>
      <c r="B74" s="16" t="s">
        <v>11</v>
      </c>
      <c r="C74" s="17" t="s">
        <v>109</v>
      </c>
      <c r="D74" s="17" t="s">
        <v>110</v>
      </c>
      <c r="E74" s="18" t="s">
        <v>14</v>
      </c>
      <c r="F74" s="19">
        <v>1</v>
      </c>
      <c r="G74" s="19">
        <v>85.03</v>
      </c>
      <c r="H74" s="40">
        <f t="shared" ref="H74:H80" si="4">G74*F74</f>
        <v>85.03</v>
      </c>
    </row>
    <row r="75" spans="1:8">
      <c r="A75" s="15"/>
      <c r="B75" s="16">
        <v>1</v>
      </c>
      <c r="C75" s="17"/>
      <c r="D75" s="17" t="s">
        <v>111</v>
      </c>
      <c r="E75" s="18" t="s">
        <v>14</v>
      </c>
      <c r="F75" s="19">
        <v>2</v>
      </c>
      <c r="G75" s="19">
        <v>3.75</v>
      </c>
      <c r="H75" s="40">
        <f t="shared" si="4"/>
        <v>7.5</v>
      </c>
    </row>
    <row r="76" spans="1:8">
      <c r="A76" s="15"/>
      <c r="B76" s="16"/>
      <c r="C76" s="17"/>
      <c r="D76" s="17" t="s">
        <v>112</v>
      </c>
      <c r="E76" s="18" t="s">
        <v>14</v>
      </c>
      <c r="F76" s="19">
        <v>2</v>
      </c>
      <c r="G76" s="19">
        <v>33.46</v>
      </c>
      <c r="H76" s="40">
        <f t="shared" si="4"/>
        <v>66.92</v>
      </c>
    </row>
    <row r="77" spans="1:8">
      <c r="A77" s="1"/>
      <c r="B77" s="1"/>
      <c r="C77" s="17"/>
      <c r="D77" s="17" t="s">
        <v>113</v>
      </c>
      <c r="E77" s="18" t="s">
        <v>14</v>
      </c>
      <c r="F77" s="19">
        <v>2</v>
      </c>
      <c r="G77" s="19">
        <v>49.39</v>
      </c>
      <c r="H77" s="40">
        <f t="shared" si="4"/>
        <v>98.78</v>
      </c>
    </row>
    <row r="78" spans="1:8">
      <c r="A78" s="1"/>
      <c r="B78" s="1"/>
      <c r="C78" s="17"/>
      <c r="D78" s="17" t="s">
        <v>114</v>
      </c>
      <c r="E78" s="18" t="s">
        <v>14</v>
      </c>
      <c r="F78" s="19">
        <v>2</v>
      </c>
      <c r="G78" s="19">
        <v>3.15</v>
      </c>
      <c r="H78" s="40">
        <f t="shared" si="4"/>
        <v>6.3</v>
      </c>
    </row>
    <row r="79" spans="1:8">
      <c r="A79" s="15" t="s">
        <v>10</v>
      </c>
      <c r="B79" s="16" t="s">
        <v>11</v>
      </c>
      <c r="C79" s="17" t="s">
        <v>115</v>
      </c>
      <c r="D79" s="17" t="s">
        <v>116</v>
      </c>
      <c r="E79" s="18" t="s">
        <v>14</v>
      </c>
      <c r="F79" s="19">
        <v>8</v>
      </c>
      <c r="G79" s="19">
        <v>13.63</v>
      </c>
      <c r="H79" s="40">
        <f t="shared" si="4"/>
        <v>109.04</v>
      </c>
    </row>
    <row r="80" spans="1:8">
      <c r="A80" s="15" t="s">
        <v>117</v>
      </c>
      <c r="B80" s="16">
        <v>1</v>
      </c>
      <c r="C80" s="17"/>
      <c r="D80" s="17" t="s">
        <v>118</v>
      </c>
      <c r="E80" s="18" t="s">
        <v>14</v>
      </c>
      <c r="F80" s="19">
        <v>8</v>
      </c>
      <c r="G80" s="19">
        <v>5.9</v>
      </c>
      <c r="H80" s="40">
        <f t="shared" si="4"/>
        <v>47.2</v>
      </c>
    </row>
    <row r="81" spans="1:8" ht="15">
      <c r="A81" s="15"/>
      <c r="B81" s="16"/>
      <c r="C81" s="37"/>
      <c r="D81" s="2"/>
      <c r="E81" s="44"/>
      <c r="F81" s="45"/>
      <c r="G81" s="35" t="s">
        <v>44</v>
      </c>
      <c r="H81" s="36">
        <f>SUM(H74:H80)</f>
        <v>420.77000000000004</v>
      </c>
    </row>
    <row r="82" spans="1:8">
      <c r="A82" s="15"/>
      <c r="B82" s="16"/>
      <c r="C82" s="37"/>
      <c r="D82" s="2"/>
      <c r="E82" s="44"/>
      <c r="F82" s="43"/>
      <c r="G82" s="46"/>
      <c r="H82" s="46"/>
    </row>
    <row r="83" spans="1:8" ht="15">
      <c r="A83" s="1"/>
      <c r="B83" s="1"/>
      <c r="C83" s="11" t="s">
        <v>119</v>
      </c>
      <c r="D83" s="3"/>
      <c r="E83" s="4"/>
      <c r="F83" s="4"/>
      <c r="G83" s="4"/>
      <c r="H83" s="4"/>
    </row>
    <row r="84" spans="1:8">
      <c r="A84" s="1"/>
      <c r="B84" s="1"/>
      <c r="C84" s="17" t="s">
        <v>120</v>
      </c>
      <c r="D84" s="17" t="s">
        <v>97</v>
      </c>
      <c r="E84" s="18" t="s">
        <v>49</v>
      </c>
      <c r="F84" s="19">
        <v>4</v>
      </c>
      <c r="G84" s="19">
        <v>72.3</v>
      </c>
      <c r="H84" s="40">
        <f t="shared" ref="H84:H86" si="5">G84*F84</f>
        <v>289.2</v>
      </c>
    </row>
    <row r="85" spans="1:8">
      <c r="A85" s="15" t="s">
        <v>121</v>
      </c>
      <c r="B85" s="16">
        <v>1</v>
      </c>
      <c r="C85" s="17" t="s">
        <v>122</v>
      </c>
      <c r="D85" s="17" t="s">
        <v>123</v>
      </c>
      <c r="E85" s="18" t="s">
        <v>14</v>
      </c>
      <c r="F85" s="19">
        <v>1</v>
      </c>
      <c r="G85" s="19">
        <v>25.92</v>
      </c>
      <c r="H85" s="40">
        <f t="shared" si="5"/>
        <v>25.92</v>
      </c>
    </row>
    <row r="86" spans="1:8">
      <c r="A86" s="15"/>
      <c r="B86" s="16">
        <v>1</v>
      </c>
      <c r="C86" s="17" t="s">
        <v>124</v>
      </c>
      <c r="D86" s="17" t="s">
        <v>51</v>
      </c>
      <c r="E86" s="18" t="s">
        <v>14</v>
      </c>
      <c r="F86" s="19">
        <v>10</v>
      </c>
      <c r="G86" s="19">
        <v>10.3</v>
      </c>
      <c r="H86" s="40">
        <f t="shared" si="5"/>
        <v>103</v>
      </c>
    </row>
    <row r="87" spans="1:8" ht="15">
      <c r="A87" s="15"/>
      <c r="B87" s="15"/>
      <c r="C87" s="37"/>
      <c r="D87" s="37"/>
      <c r="E87" s="38"/>
      <c r="F87" s="42"/>
      <c r="G87" s="35" t="s">
        <v>44</v>
      </c>
      <c r="H87" s="36">
        <f>SUM(H84:H86)</f>
        <v>418.12</v>
      </c>
    </row>
    <row r="88" spans="1:8" ht="15">
      <c r="A88" s="1"/>
      <c r="B88" s="1"/>
      <c r="C88" s="11" t="s">
        <v>119</v>
      </c>
      <c r="D88" s="3"/>
      <c r="E88" s="4"/>
      <c r="F88" s="4"/>
      <c r="G88" s="4"/>
      <c r="H88" s="4"/>
    </row>
    <row r="89" spans="1:8">
      <c r="A89" s="1"/>
      <c r="B89" s="1"/>
      <c r="C89" s="17" t="s">
        <v>125</v>
      </c>
      <c r="D89" s="17" t="s">
        <v>126</v>
      </c>
      <c r="E89" s="18" t="s">
        <v>14</v>
      </c>
      <c r="F89" s="26">
        <v>0.126</v>
      </c>
      <c r="G89" s="19">
        <v>1710</v>
      </c>
      <c r="H89" s="40">
        <f t="shared" ref="H89:H91" si="6">G89*F89</f>
        <v>215.46</v>
      </c>
    </row>
    <row r="90" spans="1:8">
      <c r="A90" s="15" t="s">
        <v>117</v>
      </c>
      <c r="B90" s="16">
        <v>1</v>
      </c>
      <c r="C90" s="17" t="s">
        <v>127</v>
      </c>
      <c r="D90" s="17"/>
      <c r="E90" s="18"/>
      <c r="F90" s="19"/>
      <c r="G90" s="19"/>
      <c r="H90" s="40">
        <f t="shared" si="6"/>
        <v>0</v>
      </c>
    </row>
    <row r="91" spans="1:8">
      <c r="A91" s="15"/>
      <c r="B91" s="16"/>
      <c r="C91" s="27" t="s">
        <v>128</v>
      </c>
      <c r="D91" s="17" t="s">
        <v>129</v>
      </c>
      <c r="E91" s="18" t="s">
        <v>14</v>
      </c>
      <c r="F91" s="19">
        <v>1</v>
      </c>
      <c r="G91" s="19">
        <v>8.39</v>
      </c>
      <c r="H91" s="40">
        <f t="shared" si="6"/>
        <v>8.39</v>
      </c>
    </row>
    <row r="92" spans="1:8" ht="15">
      <c r="A92" s="15"/>
      <c r="B92" s="16"/>
      <c r="C92" s="37"/>
      <c r="D92" s="2"/>
      <c r="E92" s="44"/>
      <c r="F92" s="43"/>
      <c r="G92" s="35" t="s">
        <v>44</v>
      </c>
      <c r="H92" s="36">
        <f>SUM(H89:H91)</f>
        <v>223.85000000000002</v>
      </c>
    </row>
    <row r="93" spans="1:8" ht="15">
      <c r="A93" s="1"/>
      <c r="B93" s="1"/>
      <c r="C93" s="11" t="s">
        <v>130</v>
      </c>
      <c r="D93" s="3"/>
      <c r="E93" s="4"/>
      <c r="F93" s="4"/>
      <c r="G93" s="4"/>
      <c r="H93" s="4"/>
    </row>
    <row r="94" spans="1:8">
      <c r="A94" s="1"/>
      <c r="B94" s="1"/>
      <c r="C94" s="17" t="s">
        <v>131</v>
      </c>
      <c r="D94" s="29" t="s">
        <v>132</v>
      </c>
      <c r="E94" s="28" t="s">
        <v>14</v>
      </c>
      <c r="F94" s="19">
        <v>1</v>
      </c>
      <c r="G94" s="30">
        <v>2862</v>
      </c>
      <c r="H94" s="40">
        <f t="shared" ref="H94:H97" si="7">G94*F94</f>
        <v>2862</v>
      </c>
    </row>
    <row r="95" spans="1:8">
      <c r="A95" s="1"/>
      <c r="B95" s="1"/>
      <c r="C95" s="17"/>
      <c r="D95" s="29" t="s">
        <v>133</v>
      </c>
      <c r="E95" s="18" t="s">
        <v>14</v>
      </c>
      <c r="F95" s="19">
        <v>1</v>
      </c>
      <c r="G95" s="19">
        <v>2862</v>
      </c>
      <c r="H95" s="40">
        <f t="shared" si="7"/>
        <v>2862</v>
      </c>
    </row>
    <row r="96" spans="1:8">
      <c r="A96" s="1"/>
      <c r="B96" s="1"/>
      <c r="C96" s="17"/>
      <c r="D96" s="17" t="s">
        <v>134</v>
      </c>
      <c r="E96" s="18" t="s">
        <v>14</v>
      </c>
      <c r="F96" s="19">
        <v>1</v>
      </c>
      <c r="G96" s="19">
        <v>1946</v>
      </c>
      <c r="H96" s="40">
        <f t="shared" si="7"/>
        <v>1946</v>
      </c>
    </row>
    <row r="97" spans="1:8">
      <c r="A97" s="15"/>
      <c r="B97" s="16">
        <v>1</v>
      </c>
      <c r="C97" s="17" t="s">
        <v>135</v>
      </c>
      <c r="D97" s="17" t="s">
        <v>136</v>
      </c>
      <c r="E97" s="18" t="s">
        <v>14</v>
      </c>
      <c r="F97" s="19">
        <v>2</v>
      </c>
      <c r="G97" s="19">
        <v>60.83</v>
      </c>
      <c r="H97" s="40">
        <f t="shared" si="7"/>
        <v>121.66</v>
      </c>
    </row>
    <row r="98" spans="1:8" ht="15">
      <c r="A98" s="15"/>
      <c r="B98" s="16"/>
      <c r="C98" s="37"/>
      <c r="D98" s="37"/>
      <c r="E98" s="38"/>
      <c r="F98" s="42"/>
      <c r="G98" s="35" t="s">
        <v>44</v>
      </c>
      <c r="H98" s="36">
        <f>SUM(H94:H97)</f>
        <v>7791.66</v>
      </c>
    </row>
    <row r="99" spans="1:8" ht="15">
      <c r="A99" s="1"/>
      <c r="B99" s="1"/>
      <c r="C99" s="11" t="s">
        <v>137</v>
      </c>
      <c r="D99" s="3"/>
      <c r="E99" s="4"/>
      <c r="F99" s="4"/>
      <c r="G99" s="4"/>
      <c r="H99" s="4"/>
    </row>
    <row r="100" spans="1:8">
      <c r="A100" s="1"/>
      <c r="B100" s="1"/>
      <c r="C100" s="17" t="s">
        <v>138</v>
      </c>
      <c r="D100" s="17" t="s">
        <v>139</v>
      </c>
      <c r="E100" s="18" t="s">
        <v>14</v>
      </c>
      <c r="F100" s="19">
        <v>35</v>
      </c>
      <c r="G100" s="19">
        <v>2</v>
      </c>
      <c r="H100" s="40">
        <f t="shared" ref="H100:H102" si="8">G100*F100</f>
        <v>70</v>
      </c>
    </row>
    <row r="101" spans="1:8">
      <c r="A101" s="15"/>
      <c r="B101" s="16">
        <v>1</v>
      </c>
      <c r="C101" s="27" t="s">
        <v>140</v>
      </c>
      <c r="D101" s="17" t="s">
        <v>129</v>
      </c>
      <c r="E101" s="18" t="s">
        <v>14</v>
      </c>
      <c r="F101" s="19">
        <v>8.39</v>
      </c>
      <c r="G101" s="19">
        <v>3</v>
      </c>
      <c r="H101" s="40">
        <f t="shared" si="8"/>
        <v>25.17</v>
      </c>
    </row>
    <row r="102" spans="1:8">
      <c r="A102" s="15" t="s">
        <v>17</v>
      </c>
      <c r="B102" s="15"/>
      <c r="C102" s="17" t="s">
        <v>141</v>
      </c>
      <c r="D102" s="17"/>
      <c r="E102" s="18"/>
      <c r="F102" s="19"/>
      <c r="G102" s="19"/>
      <c r="H102" s="40">
        <f t="shared" si="8"/>
        <v>0</v>
      </c>
    </row>
    <row r="103" spans="1:8" ht="15">
      <c r="A103" s="15"/>
      <c r="B103" s="15"/>
      <c r="C103" s="37"/>
      <c r="D103" s="37"/>
      <c r="E103" s="38"/>
      <c r="F103" s="42"/>
      <c r="G103" s="35" t="s">
        <v>44</v>
      </c>
      <c r="H103" s="36">
        <f>SUM(H100:H102)</f>
        <v>95.17</v>
      </c>
    </row>
    <row r="104" spans="1:8" ht="15">
      <c r="A104" s="1"/>
      <c r="B104" s="1"/>
      <c r="C104" s="11" t="s">
        <v>142</v>
      </c>
      <c r="D104" s="3"/>
      <c r="E104" s="4"/>
      <c r="F104" s="4"/>
      <c r="G104" s="4"/>
      <c r="H104" s="4"/>
    </row>
    <row r="105" spans="1:8">
      <c r="A105" s="1"/>
      <c r="B105" s="1"/>
      <c r="C105" s="17" t="s">
        <v>143</v>
      </c>
      <c r="D105" s="17" t="s">
        <v>144</v>
      </c>
      <c r="E105" s="18" t="s">
        <v>145</v>
      </c>
      <c r="F105" s="19">
        <v>0.75</v>
      </c>
      <c r="G105" s="19">
        <v>413.33</v>
      </c>
      <c r="H105" s="40">
        <f t="shared" ref="H105:H106" si="9">G105*F105</f>
        <v>309.9975</v>
      </c>
    </row>
    <row r="106" spans="1:8">
      <c r="A106" s="15"/>
      <c r="B106" s="16">
        <v>1</v>
      </c>
      <c r="C106" s="27" t="s">
        <v>146</v>
      </c>
      <c r="D106" s="17" t="s">
        <v>139</v>
      </c>
      <c r="E106" s="18" t="s">
        <v>14</v>
      </c>
      <c r="F106" s="19">
        <v>2</v>
      </c>
      <c r="G106" s="19">
        <v>35</v>
      </c>
      <c r="H106" s="40">
        <f t="shared" si="9"/>
        <v>70</v>
      </c>
    </row>
    <row r="107" spans="1:8" ht="15">
      <c r="A107" s="15"/>
      <c r="B107" s="16"/>
      <c r="C107" s="37"/>
      <c r="D107" s="2"/>
      <c r="E107" s="44"/>
      <c r="F107" s="43"/>
      <c r="G107" s="35" t="s">
        <v>44</v>
      </c>
      <c r="H107" s="36">
        <f>SUM(H105:H106)</f>
        <v>379.9975</v>
      </c>
    </row>
    <row r="108" spans="1:8">
      <c r="A108" s="15"/>
      <c r="B108" s="15"/>
      <c r="C108" s="37"/>
      <c r="D108" s="37"/>
      <c r="E108" s="38"/>
      <c r="F108" s="42"/>
      <c r="G108" s="42"/>
      <c r="H108" s="42"/>
    </row>
    <row r="109" spans="1:8" ht="15">
      <c r="A109" s="1"/>
      <c r="B109" s="1"/>
      <c r="C109" s="11" t="s">
        <v>147</v>
      </c>
      <c r="D109" s="10"/>
      <c r="E109" s="4"/>
      <c r="F109" s="4"/>
      <c r="G109" s="4"/>
      <c r="H109" s="4"/>
    </row>
    <row r="110" spans="1:8">
      <c r="A110" s="1"/>
      <c r="B110" s="1"/>
      <c r="C110" s="17" t="s">
        <v>143</v>
      </c>
      <c r="D110" s="29" t="s">
        <v>48</v>
      </c>
      <c r="E110" s="28" t="s">
        <v>49</v>
      </c>
      <c r="F110" s="19">
        <v>51.5</v>
      </c>
      <c r="G110" s="30">
        <v>6.45</v>
      </c>
      <c r="H110" s="40">
        <f t="shared" ref="H110:H113" si="10">G110*F110</f>
        <v>332.17500000000001</v>
      </c>
    </row>
    <row r="111" spans="1:8">
      <c r="A111" s="1"/>
      <c r="B111" s="1"/>
      <c r="C111" s="17" t="s">
        <v>148</v>
      </c>
      <c r="D111" s="17" t="s">
        <v>149</v>
      </c>
      <c r="E111" s="18" t="s">
        <v>14</v>
      </c>
      <c r="F111" s="19">
        <v>5</v>
      </c>
      <c r="G111" s="19">
        <v>25</v>
      </c>
      <c r="H111" s="40">
        <f t="shared" si="10"/>
        <v>125</v>
      </c>
    </row>
    <row r="112" spans="1:8">
      <c r="A112" s="1"/>
      <c r="B112" s="1"/>
      <c r="C112" s="27" t="s">
        <v>150</v>
      </c>
      <c r="D112" s="17" t="s">
        <v>139</v>
      </c>
      <c r="E112" s="18" t="s">
        <v>14</v>
      </c>
      <c r="F112" s="19">
        <v>1</v>
      </c>
      <c r="G112" s="19">
        <v>35</v>
      </c>
      <c r="H112" s="40">
        <f t="shared" si="10"/>
        <v>35</v>
      </c>
    </row>
    <row r="113" spans="1:8">
      <c r="A113" s="1"/>
      <c r="B113" s="1"/>
      <c r="C113" s="17" t="s">
        <v>151</v>
      </c>
      <c r="D113" s="17" t="s">
        <v>152</v>
      </c>
      <c r="E113" s="18" t="s">
        <v>14</v>
      </c>
      <c r="F113" s="19">
        <v>3</v>
      </c>
      <c r="G113" s="19">
        <v>8.39</v>
      </c>
      <c r="H113" s="40">
        <f t="shared" si="10"/>
        <v>25.17</v>
      </c>
    </row>
    <row r="114" spans="1:8" ht="15">
      <c r="A114" s="15" t="s">
        <v>153</v>
      </c>
      <c r="B114" s="15" t="s">
        <v>11</v>
      </c>
      <c r="C114" s="37"/>
      <c r="D114" s="37"/>
      <c r="E114" s="38"/>
      <c r="F114" s="42"/>
      <c r="G114" s="35" t="s">
        <v>44</v>
      </c>
      <c r="H114" s="36">
        <f>SUM(H110:H113)</f>
        <v>517.34500000000003</v>
      </c>
    </row>
    <row r="115" spans="1:8" ht="15">
      <c r="A115" s="15" t="s">
        <v>153</v>
      </c>
      <c r="B115" s="15" t="s">
        <v>11</v>
      </c>
      <c r="C115" s="47" t="s">
        <v>154</v>
      </c>
      <c r="D115" s="37"/>
      <c r="E115" s="38"/>
      <c r="F115" s="42"/>
      <c r="G115" s="42"/>
      <c r="H115"/>
    </row>
    <row r="116" spans="1:8">
      <c r="A116" s="15"/>
      <c r="B116" s="15"/>
      <c r="C116" s="17" t="s">
        <v>155</v>
      </c>
      <c r="D116" s="29" t="s">
        <v>156</v>
      </c>
      <c r="E116" s="28" t="s">
        <v>14</v>
      </c>
      <c r="F116" s="19">
        <v>1</v>
      </c>
      <c r="G116" s="30">
        <v>995</v>
      </c>
      <c r="H116" s="40">
        <f t="shared" ref="H116:H121" si="11">G116*F116</f>
        <v>995</v>
      </c>
    </row>
    <row r="117" spans="1:8">
      <c r="A117" s="15"/>
      <c r="B117" s="15"/>
      <c r="C117" s="17"/>
      <c r="D117" s="17" t="s">
        <v>157</v>
      </c>
      <c r="E117" s="18" t="s">
        <v>14</v>
      </c>
      <c r="F117" s="19">
        <v>4</v>
      </c>
      <c r="G117" s="19">
        <v>0.84</v>
      </c>
      <c r="H117" s="40">
        <f t="shared" si="11"/>
        <v>3.36</v>
      </c>
    </row>
    <row r="118" spans="1:8">
      <c r="A118" s="15"/>
      <c r="B118" s="15"/>
      <c r="C118" s="17" t="s">
        <v>158</v>
      </c>
      <c r="D118" s="29" t="s">
        <v>159</v>
      </c>
      <c r="E118" s="28" t="s">
        <v>14</v>
      </c>
      <c r="F118" s="19">
        <v>1</v>
      </c>
      <c r="G118" s="30">
        <v>85</v>
      </c>
      <c r="H118" s="40">
        <f t="shared" si="11"/>
        <v>85</v>
      </c>
    </row>
    <row r="119" spans="1:8">
      <c r="A119" s="15"/>
      <c r="B119" s="15"/>
      <c r="C119" s="17" t="s">
        <v>160</v>
      </c>
      <c r="D119" s="29" t="s">
        <v>152</v>
      </c>
      <c r="E119" s="18" t="s">
        <v>14</v>
      </c>
      <c r="F119" s="19">
        <v>8</v>
      </c>
      <c r="G119" s="19">
        <v>12.01</v>
      </c>
      <c r="H119" s="40">
        <f t="shared" si="11"/>
        <v>96.08</v>
      </c>
    </row>
    <row r="120" spans="1:8">
      <c r="A120" s="15"/>
      <c r="B120" s="15"/>
      <c r="C120" s="17" t="s">
        <v>161</v>
      </c>
      <c r="D120" s="17" t="s">
        <v>162</v>
      </c>
      <c r="E120" s="18" t="s">
        <v>14</v>
      </c>
      <c r="F120" s="19">
        <v>1</v>
      </c>
      <c r="G120" s="19">
        <v>15</v>
      </c>
      <c r="H120" s="40">
        <f t="shared" si="11"/>
        <v>15</v>
      </c>
    </row>
    <row r="121" spans="1:8">
      <c r="A121" s="15"/>
      <c r="B121" s="15"/>
      <c r="C121" s="17" t="s">
        <v>163</v>
      </c>
      <c r="D121" s="17" t="s">
        <v>164</v>
      </c>
      <c r="E121" s="18" t="s">
        <v>14</v>
      </c>
      <c r="F121" s="19">
        <v>1</v>
      </c>
      <c r="G121" s="19">
        <v>78</v>
      </c>
      <c r="H121" s="40">
        <f t="shared" si="11"/>
        <v>78</v>
      </c>
    </row>
    <row r="122" spans="1:8" ht="15">
      <c r="A122" s="15" t="s">
        <v>165</v>
      </c>
      <c r="B122" s="16"/>
      <c r="C122" s="37"/>
      <c r="D122" s="37"/>
      <c r="E122" s="48"/>
      <c r="F122" s="42"/>
      <c r="G122" s="35" t="s">
        <v>44</v>
      </c>
      <c r="H122" s="36">
        <f>SUM(H116:H121)</f>
        <v>1272.44</v>
      </c>
    </row>
    <row r="123" spans="1:8">
      <c r="A123" s="15"/>
      <c r="B123" s="16"/>
      <c r="C123" s="37"/>
      <c r="D123" s="37"/>
      <c r="E123" s="48"/>
      <c r="F123" s="46"/>
      <c r="G123" s="38"/>
      <c r="H123" s="42"/>
    </row>
    <row r="124" spans="1:8" ht="15">
      <c r="A124" s="15"/>
      <c r="B124" s="16"/>
      <c r="C124" s="37"/>
      <c r="D124" s="37"/>
      <c r="E124" s="49"/>
      <c r="F124" s="46"/>
      <c r="G124" s="50" t="s">
        <v>166</v>
      </c>
      <c r="H124" s="36">
        <f>H122+H107+H103+H98+H92+H87+H81+H39+H34+H25+H71+H114</f>
        <v>56841.990200000007</v>
      </c>
    </row>
  </sheetData>
  <sheetProtection selectLockedCells="1" selectUnlockedCells="1"/>
  <mergeCells count="7">
    <mergeCell ref="H5:H6"/>
    <mergeCell ref="C2:D2"/>
    <mergeCell ref="C5:C6"/>
    <mergeCell ref="D5:D6"/>
    <mergeCell ref="E5:E6"/>
    <mergeCell ref="F5:F6"/>
    <mergeCell ref="G5:G6"/>
  </mergeCells>
  <pageMargins left="0.39374999999999999" right="0.78749999999999998" top="0.78749999999999998" bottom="0.39374999999999999" header="0.51180555555555551" footer="0.51180555555555551"/>
  <pageSetup paperSize="9" scale="74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Космонавтов34_2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2019-03-19T12:07:15Z</dcterms:created>
  <dcterms:modified xsi:type="dcterms:W3CDTF">2019-03-19T12:07:25Z</dcterms:modified>
</cp:coreProperties>
</file>